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0A835B3B-FCE9-4002-B260-53C9DFC63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I81" i="1"/>
  <c r="I77" i="1"/>
  <c r="I118" i="1" s="1"/>
  <c r="I59" i="1"/>
  <c r="I85" i="1" l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</calcChain>
</file>

<file path=xl/sharedStrings.xml><?xml version="1.0" encoding="utf-8"?>
<sst xmlns="http://schemas.openxmlformats.org/spreadsheetml/2006/main" count="595" uniqueCount="299">
  <si>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</si>
  <si>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</si>
  <si>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</si>
  <si>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</si>
  <si>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</si>
  <si>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</si>
  <si>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</si>
  <si>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</si>
  <si>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</si>
  <si>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</si>
  <si>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</si>
  <si>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</si>
  <si>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</si>
  <si>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</si>
  <si>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</si>
  <si>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</si>
  <si>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</si>
  <si>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</si>
  <si>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</si>
  <si>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</si>
  <si>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</si>
  <si>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</si>
  <si>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</si>
  <si>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</si>
  <si>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</si>
  <si>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</si>
  <si>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</si>
  <si>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</si>
  <si>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</si>
  <si>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</si>
  <si>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</si>
  <si>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</si>
  <si>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</si>
  <si>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</si>
  <si>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</si>
  <si>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</si>
  <si>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</si>
  <si>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</si>
  <si>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</si>
  <si>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</si>
  <si>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</si>
  <si>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</si>
  <si>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</si>
  <si>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</si>
  <si>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</si>
  <si>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</si>
  <si>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</si>
  <si>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</si>
  <si>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</si>
  <si>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</si>
  <si>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</si>
  <si>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</si>
  <si>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</si>
  <si>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</si>
  <si>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</si>
  <si>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</si>
  <si>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</si>
  <si>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</si>
  <si>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</si>
  <si>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</si>
  <si>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</si>
  <si>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</si>
  <si>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</si>
  <si>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</si>
  <si>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</si>
  <si>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</si>
  <si>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</si>
  <si>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</si>
  <si>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</si>
  <si>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</si>
  <si>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</si>
  <si>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</si>
  <si>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</si>
  <si>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</si>
  <si>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</si>
  <si>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</si>
  <si>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</si>
  <si>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</si>
  <si>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</si>
  <si>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</si>
  <si>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</si>
  <si>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</si>
  <si>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</si>
  <si>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</si>
  <si>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</si>
  <si>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</si>
  <si>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</si>
  <si>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</si>
  <si>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</si>
  <si>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</si>
  <si>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</si>
  <si>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</si>
  <si>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</si>
  <si>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</si>
  <si>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</si>
  <si>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</si>
  <si>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</si>
  <si>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</si>
  <si>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</si>
  <si>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</si>
  <si>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</si>
  <si>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</si>
  <si>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</si>
  <si>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</si>
  <si>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</si>
  <si>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</si>
  <si>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</si>
  <si>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</si>
  <si>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</si>
  <si>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</si>
  <si>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</si>
  <si>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</si>
  <si>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</si>
  <si>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</si>
  <si>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</si>
  <si>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</si>
  <si>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</si>
  <si>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</si>
  <si>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</si>
  <si>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</si>
  <si>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</si>
  <si>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</si>
  <si>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</si>
  <si>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</si>
  <si>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</si>
  <si>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</si>
  <si>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</si>
  <si>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</si>
  <si>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</si>
  <si>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</si>
  <si>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</si>
  <si>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</si>
  <si>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</si>
  <si>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</si>
  <si>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</si>
  <si>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</si>
  <si>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</si>
  <si>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</si>
  <si>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</si>
  <si>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</si>
  <si>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</si>
  <si>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</si>
  <si>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</si>
  <si>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</si>
  <si>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</si>
  <si>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</si>
  <si>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</si>
  <si>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</si>
  <si>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</si>
  <si>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</si>
  <si>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</si>
  <si>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</si>
  <si>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</si>
  <si>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</si>
  <si>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</si>
  <si>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</si>
  <si>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</si>
  <si>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</si>
  <si>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</si>
  <si>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</si>
  <si>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</si>
  <si>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</si>
  <si>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</si>
  <si>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</si>
  <si>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</si>
  <si>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</si>
  <si>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</si>
  <si>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</si>
  <si>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</si>
  <si>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</si>
  <si>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</si>
  <si>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</si>
  <si>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</si>
  <si>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</si>
  <si>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</si>
  <si>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</si>
  <si>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</si>
  <si>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</si>
  <si>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</si>
  <si>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</si>
  <si>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</si>
  <si>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</si>
  <si>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</si>
  <si>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</si>
  <si>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</si>
  <si>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</si>
  <si>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</si>
  <si>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</si>
  <si>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</si>
  <si>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</si>
  <si>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</si>
  <si>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</si>
  <si>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</si>
  <si>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</si>
  <si>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</si>
  <si>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</si>
  <si>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</si>
  <si>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</si>
  <si>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</si>
  <si>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</si>
  <si>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</si>
  <si>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</si>
  <si>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</si>
  <si>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</si>
  <si>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</si>
  <si>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</si>
  <si>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</si>
  <si>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</si>
  <si>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</si>
  <si>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</si>
  <si>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</si>
  <si>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</si>
  <si>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</si>
  <si>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</si>
  <si>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</si>
  <si>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</si>
  <si>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</si>
  <si>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</si>
  <si>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</si>
  <si>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</si>
  <si>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</si>
  <si>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</si>
  <si>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</si>
  <si>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</si>
  <si>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</si>
  <si>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</si>
  <si>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</si>
  <si>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</si>
  <si>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</si>
  <si>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</si>
  <si>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</si>
  <si>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</si>
  <si>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</si>
  <si>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</si>
  <si>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</si>
  <si>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</si>
  <si>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</si>
  <si>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</si>
  <si>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</si>
  <si>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</si>
  <si>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</si>
  <si>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</si>
  <si>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</si>
  <si>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</si>
  <si>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</si>
  <si>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</si>
  <si>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</si>
  <si>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</si>
  <si>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</si>
  <si>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</si>
  <si>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</si>
  <si>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</si>
  <si>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</si>
  <si>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</si>
  <si>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</si>
  <si>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</si>
  <si>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</si>
  <si>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</si>
  <si>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</si>
  <si>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</si>
  <si>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</si>
  <si>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</si>
  <si>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</si>
  <si>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</si>
  <si>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</si>
  <si>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</si>
  <si>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</si>
  <si>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</si>
  <si>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29.03.2023</t>
  </si>
  <si>
    <t>26.06.2023</t>
  </si>
  <si>
    <t>16.11.2023</t>
  </si>
  <si>
    <t xml:space="preserve">WPD unilaterally terminated the PPA and filed case in CERC. </t>
  </si>
  <si>
    <t>PPA yet to be signed.</t>
  </si>
  <si>
    <t>WPD unilaterally terminated the PPA and filed the case in CERC. Upon CERC's decision in favour of SECI, WPD has appealed in APTEL. Hearing in the matter is ongoing.</t>
  </si>
  <si>
    <t>05.12.2023 (50.4 MW);
02.01.2024 (46.8 MW);
14.01.2024 (54 MW);
29.01.2024 (68.4 MW);
19.02.2024 (82.8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</si>
  <si>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</si>
  <si>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</si>
  <si>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</si>
  <si>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</si>
  <si>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</si>
  <si>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</si>
  <si>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</si>
  <si>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</si>
  <si>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</si>
  <si>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</si>
  <si>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09.02.2024</t>
  </si>
  <si>
    <t>Kukunoor, Karnataka</t>
  </si>
  <si>
    <t>Bidar, Karnataka</t>
  </si>
  <si>
    <t>Devbhoomi Dwaraka, Gujarat</t>
  </si>
  <si>
    <t>WPD-ISTS-T16-KA-JNL-P2-150MW</t>
  </si>
  <si>
    <t>WPD-ISTS-T16-GJ-JNEL-P2-350MW</t>
  </si>
  <si>
    <t>15.03.2024</t>
  </si>
  <si>
    <t>WPD unilaterally terminated the PPA and filed the case in CERC. Hearing in the matter is concluded and matter reserved for final order.</t>
  </si>
  <si>
    <t>10.04.2023 (55 MW);
13.07.2023 (39.6 MW);
03.08.2023 (24.7 MW);
08.03.2024 (17.6 MW);
28.03.2024 (24.2 MW);
25.04.2024 (45.4 MW)</t>
  </si>
  <si>
    <t>06.04.2023 (52.5 MW);
05.05.2023 (29.4 MW);
26.05.2023 (25.2 MW);
15.09.2023 (21  MW);
27.09.2023 (10.5 MW);
27.02.2024 (25.2 MW);
01.03.2024 (29.4 MW);
22.03.2024 (16.8 MW);
30.04.2024 (12.6 MW)</t>
  </si>
  <si>
    <t>24.12.2023 (51.3 MW);
22.03.2024 (40.5 MW);
27.05.2024 (56.7 MW)</t>
  </si>
  <si>
    <t>04.12.2022 (27 MW);
21.04.2023 (51.3 MW);
09.05.2023 (13.5 MW);
26.05.2023 (24.3 MW);
05.06.2023 (13.5 MW);
05.07.2023 (18.9 MW);
28.07.2023 (21.6 MW);
29.08.2023 (27 MW);
27.09.2023 (18.9 MW);
10.11.2023 (16.2 MW);
01.03.2024 (13.5 MW);
20.06.2024 (18.9 MW)</t>
  </si>
  <si>
    <t>13.05.2024 (51.3 MW)</t>
  </si>
  <si>
    <t>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</si>
</sst>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zoomScale="115" zoomScaleNormal="115" workbookViewId="0">
      <pane ySplit="2" topLeftCell="A99" activePane="bottomLeft" state="frozen"/>
      <selection pane="bottomLeft" activeCell="G111" sqref="G111:G116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30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30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30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30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1" t="s">
        <v>12</v>
      </c>
      <c r="B23" s="11"/>
      <c r="C23" s="11"/>
      <c r="D23" s="11"/>
      <c r="E23" s="11"/>
      <c r="F23" s="11"/>
      <c r="G23" s="11"/>
      <c r="H23" s="11"/>
      <c r="I23" s="11"/>
    </row>
    <row r="24" spans="1:9" ht="90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292</v>
      </c>
      <c r="I24" s="3">
        <v>0</v>
      </c>
    </row>
    <row r="25" spans="1:9" ht="210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ht="120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273</v>
      </c>
      <c r="I31" s="3">
        <v>0</v>
      </c>
    </row>
    <row r="32" spans="1:9" ht="120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273</v>
      </c>
      <c r="I32" s="3">
        <v>0</v>
      </c>
    </row>
    <row r="33" spans="1:9" ht="180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30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235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1" t="s">
        <v>13</v>
      </c>
      <c r="B36" s="11"/>
      <c r="C36" s="11"/>
      <c r="D36" s="11"/>
      <c r="E36" s="11"/>
      <c r="F36" s="11"/>
      <c r="G36" s="11"/>
      <c r="H36" s="11"/>
      <c r="I36" s="11"/>
    </row>
    <row r="37" spans="1:9" ht="75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35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2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3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3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3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3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4"/>
      <c r="I48" s="3">
        <v>0</v>
      </c>
    </row>
    <row r="49" spans="1:9" ht="12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273</v>
      </c>
      <c r="I49" s="3">
        <v>0</v>
      </c>
    </row>
    <row r="50" spans="1:9" ht="12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273</v>
      </c>
      <c r="I50" s="3">
        <v>0</v>
      </c>
    </row>
    <row r="51" spans="1:9" x14ac:dyDescent="0.25">
      <c r="A51" s="11" t="s">
        <v>14</v>
      </c>
      <c r="B51" s="11"/>
      <c r="C51" s="11"/>
      <c r="D51" s="11"/>
      <c r="E51" s="11"/>
      <c r="F51" s="11"/>
      <c r="G51" s="11"/>
      <c r="H51" s="11"/>
      <c r="I51" s="11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257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2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3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3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3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3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4"/>
      <c r="I58" s="3">
        <v>0</v>
      </c>
    </row>
    <row r="59" spans="1:9" ht="90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293</v>
      </c>
      <c r="I59" s="3">
        <f>55+39.6+24.7+17.6+24.2+45.4</f>
        <v>206.5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254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1" t="s">
        <v>15</v>
      </c>
      <c r="B62" s="11"/>
      <c r="C62" s="11"/>
      <c r="D62" s="11"/>
      <c r="E62" s="11"/>
      <c r="F62" s="11"/>
      <c r="G62" s="11"/>
      <c r="H62" s="11"/>
      <c r="I62" s="11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258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256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1" t="s">
        <v>16</v>
      </c>
      <c r="B71" s="11"/>
      <c r="C71" s="11"/>
      <c r="D71" s="11"/>
      <c r="E71" s="11"/>
      <c r="F71" s="11"/>
      <c r="G71" s="11"/>
      <c r="H71" s="11"/>
      <c r="I71" s="11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255</v>
      </c>
      <c r="I75" s="3">
        <f>53.6+14.7+50.2+11.5</f>
        <v>130</v>
      </c>
    </row>
    <row r="76" spans="1:9" x14ac:dyDescent="0.25">
      <c r="A76" s="11" t="s">
        <v>17</v>
      </c>
      <c r="B76" s="11"/>
      <c r="C76" s="11"/>
      <c r="D76" s="11"/>
      <c r="E76" s="11"/>
      <c r="F76" s="11"/>
      <c r="G76" s="11"/>
      <c r="H76" s="11"/>
      <c r="I76" s="11"/>
    </row>
    <row r="77" spans="1:9" ht="135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294</v>
      </c>
      <c r="I77" s="3">
        <f>52.5+29.4+25.2+21+10.5+25.2+29.4+16.8+12.6</f>
        <v>222.60000000000002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1" t="s">
        <v>198</v>
      </c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248</v>
      </c>
      <c r="H80" s="3" t="s">
        <v>176</v>
      </c>
      <c r="I80" s="3">
        <v>0</v>
      </c>
    </row>
    <row r="81" spans="1:9" ht="45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248</v>
      </c>
      <c r="H81" s="3" t="s">
        <v>295</v>
      </c>
      <c r="I81" s="3">
        <f>51.3+40.5+56.7</f>
        <v>148.5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249</v>
      </c>
      <c r="H82" s="3" t="s">
        <v>176</v>
      </c>
      <c r="I82" s="3">
        <v>0</v>
      </c>
    </row>
    <row r="83" spans="1:9" x14ac:dyDescent="0.25">
      <c r="A83" s="11" t="s">
        <v>199</v>
      </c>
      <c r="B83" s="11"/>
      <c r="C83" s="11"/>
      <c r="D83" s="11"/>
      <c r="E83" s="11"/>
      <c r="F83" s="11"/>
      <c r="G83" s="11"/>
      <c r="H83" s="11"/>
      <c r="I83" s="11"/>
    </row>
    <row r="84" spans="1:9" ht="45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250</v>
      </c>
      <c r="H84" s="3" t="s">
        <v>271</v>
      </c>
      <c r="I84" s="3">
        <v>0</v>
      </c>
    </row>
    <row r="85" spans="1:9" ht="75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250</v>
      </c>
      <c r="H85" s="3" t="s">
        <v>274</v>
      </c>
      <c r="I85" s="3">
        <f>50.4+46.8+54+68.4+80.4</f>
        <v>300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250</v>
      </c>
      <c r="H86" s="3" t="s">
        <v>176</v>
      </c>
      <c r="I86" s="3">
        <v>0</v>
      </c>
    </row>
    <row r="87" spans="1:9" ht="30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250</v>
      </c>
      <c r="H87" s="3" t="s">
        <v>297</v>
      </c>
      <c r="I87" s="3">
        <v>51.3</v>
      </c>
    </row>
    <row r="88" spans="1:9" ht="180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250</v>
      </c>
      <c r="H88" s="3" t="s">
        <v>296</v>
      </c>
      <c r="I88" s="3">
        <f>27+51.3+13.5+24.3+13.5+18.9+21.6+27+18.9+16.2+13.5+18.9</f>
        <v>264.59999999999997</v>
      </c>
    </row>
    <row r="89" spans="1:9" x14ac:dyDescent="0.25">
      <c r="A89" s="11" t="s">
        <v>213</v>
      </c>
      <c r="B89" s="11"/>
      <c r="C89" s="11"/>
      <c r="D89" s="11"/>
      <c r="E89" s="11"/>
      <c r="F89" s="11"/>
      <c r="G89" s="11"/>
      <c r="H89" s="11"/>
      <c r="I89" s="11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45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271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1" t="s">
        <v>226</v>
      </c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268</v>
      </c>
      <c r="H96" s="3" t="s">
        <v>175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252</v>
      </c>
      <c r="D97" s="1" t="s">
        <v>233</v>
      </c>
      <c r="E97" s="3">
        <v>300</v>
      </c>
      <c r="F97" s="3" t="s">
        <v>208</v>
      </c>
      <c r="G97" s="7" t="s">
        <v>268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268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253</v>
      </c>
      <c r="D99" s="1" t="s">
        <v>233</v>
      </c>
      <c r="E99" s="3">
        <v>300</v>
      </c>
      <c r="F99" s="3" t="s">
        <v>251</v>
      </c>
      <c r="G99" s="7" t="s">
        <v>268</v>
      </c>
      <c r="H99" s="3" t="s">
        <v>176</v>
      </c>
      <c r="I99" s="3">
        <v>0</v>
      </c>
    </row>
    <row r="100" spans="1:9" x14ac:dyDescent="0.25">
      <c r="A100" s="16" t="s">
        <v>242</v>
      </c>
      <c r="B100" s="17"/>
      <c r="C100" s="17"/>
      <c r="D100" s="17"/>
      <c r="E100" s="17"/>
      <c r="F100" s="17"/>
      <c r="G100" s="17"/>
      <c r="H100" s="17"/>
      <c r="I100" s="18"/>
    </row>
    <row r="101" spans="1:9" x14ac:dyDescent="0.25">
      <c r="A101" s="3">
        <v>1</v>
      </c>
      <c r="B101" s="2" t="s">
        <v>244</v>
      </c>
      <c r="C101" s="3" t="s">
        <v>259</v>
      </c>
      <c r="D101" s="1" t="s">
        <v>247</v>
      </c>
      <c r="E101" s="3">
        <v>100</v>
      </c>
      <c r="F101" s="3" t="s">
        <v>111</v>
      </c>
      <c r="G101" s="7" t="s">
        <v>269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245</v>
      </c>
      <c r="C102" s="3" t="s">
        <v>260</v>
      </c>
      <c r="D102" s="1" t="s">
        <v>247</v>
      </c>
      <c r="E102" s="3">
        <v>300</v>
      </c>
      <c r="F102" s="3" t="s">
        <v>182</v>
      </c>
      <c r="G102" s="7" t="s">
        <v>269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246</v>
      </c>
      <c r="C103" s="3" t="s">
        <v>243</v>
      </c>
      <c r="D103" s="1" t="s">
        <v>247</v>
      </c>
      <c r="E103" s="3">
        <v>200</v>
      </c>
      <c r="F103" s="3" t="s">
        <v>261</v>
      </c>
      <c r="G103" s="7" t="s">
        <v>269</v>
      </c>
      <c r="H103" s="3" t="s">
        <v>176</v>
      </c>
      <c r="I103" s="3">
        <v>0</v>
      </c>
    </row>
    <row r="104" spans="1:9" x14ac:dyDescent="0.25">
      <c r="A104" s="16" t="s">
        <v>262</v>
      </c>
      <c r="B104" s="17"/>
      <c r="C104" s="17"/>
      <c r="D104" s="17"/>
      <c r="E104" s="17"/>
      <c r="F104" s="17"/>
      <c r="G104" s="17"/>
      <c r="H104" s="17"/>
      <c r="I104" s="18"/>
    </row>
    <row r="105" spans="1:9" x14ac:dyDescent="0.25">
      <c r="A105" s="3">
        <v>1</v>
      </c>
      <c r="B105" s="2" t="s">
        <v>263</v>
      </c>
      <c r="C105" s="3" t="s">
        <v>266</v>
      </c>
      <c r="D105" s="1" t="s">
        <v>267</v>
      </c>
      <c r="E105" s="3">
        <v>190</v>
      </c>
      <c r="F105" s="3" t="s">
        <v>111</v>
      </c>
      <c r="G105" s="7" t="s">
        <v>270</v>
      </c>
      <c r="H105" s="3" t="s">
        <v>272</v>
      </c>
      <c r="I105" s="3">
        <v>0</v>
      </c>
    </row>
    <row r="106" spans="1:9" x14ac:dyDescent="0.25">
      <c r="A106" s="3">
        <v>2</v>
      </c>
      <c r="B106" s="2" t="s">
        <v>264</v>
      </c>
      <c r="C106" s="3" t="s">
        <v>205</v>
      </c>
      <c r="D106" s="1" t="s">
        <v>267</v>
      </c>
      <c r="E106" s="3">
        <v>300</v>
      </c>
      <c r="F106" s="3" t="s">
        <v>182</v>
      </c>
      <c r="G106" s="7" t="s">
        <v>270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265</v>
      </c>
      <c r="C107" s="3" t="s">
        <v>259</v>
      </c>
      <c r="D107" s="1" t="s">
        <v>267</v>
      </c>
      <c r="E107" s="3">
        <v>200</v>
      </c>
      <c r="F107" s="3" t="s">
        <v>261</v>
      </c>
      <c r="G107" s="7" t="s">
        <v>270</v>
      </c>
      <c r="H107" s="3" t="s">
        <v>176</v>
      </c>
      <c r="I107" s="3">
        <v>0</v>
      </c>
    </row>
    <row r="108" spans="1:9" x14ac:dyDescent="0.25">
      <c r="A108" s="16" t="s">
        <v>275</v>
      </c>
      <c r="B108" s="17"/>
      <c r="C108" s="17"/>
      <c r="D108" s="17"/>
      <c r="E108" s="17"/>
      <c r="F108" s="17"/>
      <c r="G108" s="17"/>
      <c r="H108" s="17"/>
      <c r="I108" s="18"/>
    </row>
    <row r="109" spans="1:9" x14ac:dyDescent="0.25">
      <c r="A109" s="10"/>
      <c r="B109" s="19" t="s">
        <v>276</v>
      </c>
      <c r="C109" s="19"/>
      <c r="D109" s="19"/>
      <c r="E109" s="19"/>
      <c r="F109" s="19"/>
      <c r="G109" s="19"/>
      <c r="H109" s="19"/>
      <c r="I109" s="20"/>
    </row>
    <row r="110" spans="1:9" x14ac:dyDescent="0.25">
      <c r="A110" s="16" t="s">
        <v>277</v>
      </c>
      <c r="B110" s="17"/>
      <c r="C110" s="17"/>
      <c r="D110" s="17"/>
      <c r="E110" s="17"/>
      <c r="F110" s="17"/>
      <c r="G110" s="17"/>
      <c r="H110" s="17"/>
      <c r="I110" s="18"/>
    </row>
    <row r="111" spans="1:9" x14ac:dyDescent="0.25">
      <c r="A111" s="3">
        <v>1</v>
      </c>
      <c r="B111" s="2" t="s">
        <v>278</v>
      </c>
      <c r="C111" s="3" t="s">
        <v>282</v>
      </c>
      <c r="D111" s="1" t="s">
        <v>285</v>
      </c>
      <c r="E111" s="3">
        <v>100</v>
      </c>
      <c r="F111" s="3" t="s">
        <v>286</v>
      </c>
      <c r="G111" s="7" t="s">
        <v>298</v>
      </c>
      <c r="H111" s="21" t="s">
        <v>272</v>
      </c>
      <c r="I111" s="3">
        <v>0</v>
      </c>
    </row>
    <row r="112" spans="1:9" ht="30" x14ac:dyDescent="0.25">
      <c r="A112" s="3">
        <v>2</v>
      </c>
      <c r="B112" s="2" t="s">
        <v>279</v>
      </c>
      <c r="C112" s="3" t="s">
        <v>283</v>
      </c>
      <c r="D112" s="1" t="s">
        <v>285</v>
      </c>
      <c r="E112" s="3">
        <v>350</v>
      </c>
      <c r="F112" s="3" t="s">
        <v>111</v>
      </c>
      <c r="G112" s="7" t="s">
        <v>298</v>
      </c>
      <c r="H112" s="22"/>
      <c r="I112" s="3">
        <v>0</v>
      </c>
    </row>
    <row r="113" spans="1:9" x14ac:dyDescent="0.25">
      <c r="A113" s="3">
        <v>3</v>
      </c>
      <c r="B113" s="2" t="s">
        <v>280</v>
      </c>
      <c r="C113" s="3" t="s">
        <v>283</v>
      </c>
      <c r="D113" s="1" t="s">
        <v>285</v>
      </c>
      <c r="E113" s="3">
        <v>150</v>
      </c>
      <c r="F113" s="3" t="s">
        <v>287</v>
      </c>
      <c r="G113" s="7" t="s">
        <v>298</v>
      </c>
      <c r="H113" s="23"/>
      <c r="I113" s="3">
        <v>0</v>
      </c>
    </row>
    <row r="114" spans="1:9" ht="30" x14ac:dyDescent="0.25">
      <c r="A114" s="3">
        <v>4</v>
      </c>
      <c r="B114" s="2" t="s">
        <v>281</v>
      </c>
      <c r="C114" s="3" t="s">
        <v>284</v>
      </c>
      <c r="D114" s="1" t="s">
        <v>285</v>
      </c>
      <c r="E114" s="3">
        <v>50</v>
      </c>
      <c r="F114" s="3" t="s">
        <v>288</v>
      </c>
      <c r="G114" s="7" t="s">
        <v>298</v>
      </c>
      <c r="H114" s="3" t="s">
        <v>176</v>
      </c>
      <c r="I114" s="3">
        <v>0</v>
      </c>
    </row>
    <row r="115" spans="1:9" x14ac:dyDescent="0.25">
      <c r="A115" s="3">
        <v>5</v>
      </c>
      <c r="B115" s="2" t="s">
        <v>289</v>
      </c>
      <c r="C115" s="3" t="s">
        <v>283</v>
      </c>
      <c r="D115" s="1" t="s">
        <v>291</v>
      </c>
      <c r="E115" s="3">
        <v>150</v>
      </c>
      <c r="F115" s="3" t="s">
        <v>287</v>
      </c>
      <c r="G115" s="7" t="s">
        <v>298</v>
      </c>
      <c r="H115" s="21" t="s">
        <v>272</v>
      </c>
      <c r="I115" s="3">
        <v>0</v>
      </c>
    </row>
    <row r="116" spans="1:9" ht="30" x14ac:dyDescent="0.25">
      <c r="A116" s="3">
        <v>6</v>
      </c>
      <c r="B116" s="2" t="s">
        <v>290</v>
      </c>
      <c r="C116" s="3" t="s">
        <v>283</v>
      </c>
      <c r="D116" s="1" t="s">
        <v>291</v>
      </c>
      <c r="E116" s="3">
        <v>350</v>
      </c>
      <c r="F116" s="3" t="s">
        <v>111</v>
      </c>
      <c r="G116" s="7" t="s">
        <v>298</v>
      </c>
      <c r="H116" s="23"/>
      <c r="I116" s="3">
        <v>0</v>
      </c>
    </row>
    <row r="117" spans="1:9" x14ac:dyDescent="0.25">
      <c r="A117" s="16"/>
      <c r="B117" s="17"/>
      <c r="C117" s="17"/>
      <c r="D117" s="17"/>
      <c r="E117" s="17"/>
      <c r="F117" s="17"/>
      <c r="G117" s="17"/>
      <c r="H117" s="17"/>
      <c r="I117" s="18"/>
    </row>
    <row r="118" spans="1:9" x14ac:dyDescent="0.25">
      <c r="I118" s="9">
        <f>SUM(I4:I12,I14:I22,I24:I35,I37:I50,I52:I61,I63:I70,I72:I75,I77:I78,I80:I82,I84:I88,I90:I94,I96:I99,I105:I107,I111:I116)</f>
        <v>6193.6000000000013</v>
      </c>
    </row>
  </sheetData>
  <mergeCells count="23">
    <mergeCell ref="A110:I110"/>
    <mergeCell ref="A117:I117"/>
    <mergeCell ref="B109:I109"/>
    <mergeCell ref="A108:I108"/>
    <mergeCell ref="H111:H113"/>
    <mergeCell ref="H115:H116"/>
    <mergeCell ref="A89:I89"/>
    <mergeCell ref="A95:I95"/>
    <mergeCell ref="A104:I104"/>
    <mergeCell ref="A79:I79"/>
    <mergeCell ref="A83:I83"/>
    <mergeCell ref="A100:I100"/>
    <mergeCell ref="A1:I1"/>
    <mergeCell ref="A3:I3"/>
    <mergeCell ref="A13:I13"/>
    <mergeCell ref="A23:I23"/>
    <mergeCell ref="A36:I36"/>
    <mergeCell ref="A51:I51"/>
    <mergeCell ref="A62:I62"/>
    <mergeCell ref="A71:I71"/>
    <mergeCell ref="A76:I76"/>
    <mergeCell ref="H43:H48"/>
    <mergeCell ref="H53:H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2024-06-24T11:34:51Z</dcterms:modified>
</cp:coreProperties>
</file>