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SOR-1" sheetId="1" r:id="rId1"/>
    <sheet name="SOR-2 " sheetId="9" r:id="rId2"/>
  </sheets>
  <definedNames>
    <definedName name="_xlnm.Print_Area" localSheetId="0">'SOR-1'!$B$3:$I$31</definedName>
    <definedName name="_xlnm.Print_Area" localSheetId="1">'SOR-2 '!$B$2:$J$32</definedName>
    <definedName name="_xlnm.Print_Titles" localSheetId="0">'SOR-1'!$3:$9</definedName>
    <definedName name="_xlnm.Print_Titles" localSheetId="1">'SOR-2 '!$2:$11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" l="1"/>
  <c r="H15" i="9"/>
  <c r="H16" i="9"/>
  <c r="H17" i="9"/>
  <c r="H18" i="9"/>
  <c r="H19" i="9"/>
  <c r="H20" i="9"/>
  <c r="H21" i="9"/>
  <c r="H22" i="9"/>
  <c r="H23" i="9"/>
  <c r="H13" i="9"/>
  <c r="G23" i="9"/>
  <c r="O11" i="1" l="1"/>
  <c r="O11" i="9"/>
  <c r="O9" i="9"/>
  <c r="O10" i="9" s="1"/>
  <c r="I22" i="9" l="1"/>
  <c r="I19" i="9"/>
  <c r="J19" i="9" s="1"/>
  <c r="E23" i="9" l="1"/>
  <c r="J22" i="9"/>
  <c r="I21" i="9"/>
  <c r="J21" i="9" s="1"/>
  <c r="I20" i="9"/>
  <c r="J20" i="9" s="1"/>
  <c r="I18" i="9"/>
  <c r="J18" i="9" s="1"/>
  <c r="I23" i="1" l="1"/>
  <c r="I22" i="1"/>
  <c r="I19" i="1"/>
  <c r="H19" i="1"/>
  <c r="G19" i="1"/>
  <c r="E19" i="1"/>
  <c r="I15" i="1"/>
  <c r="H15" i="1"/>
  <c r="G15" i="1"/>
  <c r="E15" i="1"/>
  <c r="G11" i="1" l="1"/>
  <c r="I11" i="1" s="1"/>
  <c r="I17" i="9"/>
  <c r="J17" i="9" s="1"/>
  <c r="I16" i="9"/>
  <c r="I15" i="9"/>
  <c r="I14" i="9"/>
  <c r="I13" i="9"/>
  <c r="G18" i="1" l="1"/>
  <c r="G17" i="1"/>
  <c r="I17" i="1" s="1"/>
  <c r="G14" i="1"/>
  <c r="G13" i="1"/>
  <c r="G12" i="1"/>
  <c r="I12" i="1" s="1"/>
  <c r="I13" i="1" l="1"/>
  <c r="I14" i="1"/>
  <c r="I18" i="1"/>
  <c r="J16" i="9"/>
  <c r="J15" i="9"/>
  <c r="J14" i="9"/>
  <c r="J13" i="9"/>
  <c r="J23" i="9" l="1"/>
</calcChain>
</file>

<file path=xl/sharedStrings.xml><?xml version="1.0" encoding="utf-8"?>
<sst xmlns="http://schemas.openxmlformats.org/spreadsheetml/2006/main" count="65" uniqueCount="55">
  <si>
    <t>Sub Total - A</t>
  </si>
  <si>
    <t>Sub Total - B</t>
  </si>
  <si>
    <t>Sl. No.</t>
  </si>
  <si>
    <t>Description of Item</t>
  </si>
  <si>
    <t>PRICES (IN INR)</t>
  </si>
  <si>
    <t>A - SUPPLY</t>
  </si>
  <si>
    <t>B - SERVICES</t>
  </si>
  <si>
    <t>Sub Total - C</t>
  </si>
  <si>
    <t>(In Words)</t>
  </si>
  <si>
    <t>Civil and allied works including construction of Trenches, Module Mounting Structure, foundations, etc of all the Equipments Supplied.</t>
  </si>
  <si>
    <t>Design, Engineering,  Installation, Erection, Testing and Commissioning including Performance Testing in respect of all the Equipments Supplied and any other Services Specified in the Contract Documents</t>
  </si>
  <si>
    <t>Total value of Applicable GST (in figures)</t>
  </si>
  <si>
    <t>Total Price including GST</t>
  </si>
  <si>
    <t>6 = 3 * 4</t>
  </si>
  <si>
    <t>8 = 6 + 7</t>
  </si>
  <si>
    <t>Year</t>
  </si>
  <si>
    <t>Present Value Factor (PVF)</t>
  </si>
  <si>
    <t>NPV of O&amp;M Price</t>
  </si>
  <si>
    <t>OPERATION &amp; MAINTENANCE</t>
  </si>
  <si>
    <t>NOTES</t>
  </si>
  <si>
    <t xml:space="preserve">Certified that rates quoted above are as per the requirement, specification terms &amp; condition mentioned in the Tender Document.  </t>
  </si>
  <si>
    <t xml:space="preserve">TOTAL EVALUATED BID VALUE (TEBV) (A+B+C) </t>
  </si>
  <si>
    <t>TOTAL EVALUATED BID VALUE (TEBV) (A+B+C)</t>
  </si>
  <si>
    <t>Yearly O&amp;M Price (Excluding GST)</t>
  </si>
  <si>
    <t>Total O&amp;M Price (Excluding GST) in Words</t>
  </si>
  <si>
    <t>5 = 4 * PVF</t>
  </si>
  <si>
    <t>O &amp; M Charges on YoY basis must be in equal or in ascending order only.</t>
  </si>
  <si>
    <t>Supply of Inverters as specified in the Tender Documents</t>
  </si>
  <si>
    <t>Supply of PV Modules as specified in the Tender Documents</t>
  </si>
  <si>
    <t>Manufacture &amp; Supply of Balance of System including all Equipments, Materials, Spares, Accessories, MMS, Safety &amp; Fire Fighting System etc. excluding 1,2 &amp; 3 above and any other Supplies specified in the Tender Documents</t>
  </si>
  <si>
    <t>Quantity (Ls)</t>
  </si>
  <si>
    <t>SCHEDULE OF RATES [SOR-2] [OPERATION AND MAINTENANCE]</t>
  </si>
  <si>
    <t xml:space="preserve">SCHEDULE OF RATES [SOR-1] </t>
  </si>
  <si>
    <t xml:space="preserve">
Mandatory Spares (0.25% of total supply of solar modules)
</t>
  </si>
  <si>
    <t>Unit FOR Destination basis Price (Excluding GST)</t>
  </si>
  <si>
    <t>Unit FOR Destination basis Price (Excluding GST) in words</t>
  </si>
  <si>
    <t>Total FOR Destination basis Price (Excluding GST)</t>
  </si>
  <si>
    <t xml:space="preserve">Tender for Design, Engineering, Supply, Construction, Erection, Testing &amp; Commissioning of 5 MW (AC) Solar PV Power Plant including 10 Years Plant O&amp;M at V.O. Chidambaranar port Trust, Thoothukudi (Tuticorin), Tamil Nadu 
</t>
  </si>
  <si>
    <r>
      <t xml:space="preserve">Bidder to mention here the NPV of O&amp;M amount for total 10 years in </t>
    </r>
    <r>
      <rPr>
        <b/>
        <u/>
        <sz val="11"/>
        <color theme="1"/>
        <rFont val="Arial"/>
        <family val="2"/>
      </rPr>
      <t>CELL NO I 21 only</t>
    </r>
    <r>
      <rPr>
        <sz val="11"/>
        <color theme="1"/>
        <rFont val="Arial"/>
        <family val="2"/>
      </rPr>
      <t xml:space="preserve"> which should match with the  NPV of O&amp;M amount for total 10 years in </t>
    </r>
    <r>
      <rPr>
        <b/>
        <u/>
        <sz val="11"/>
        <color theme="1"/>
        <rFont val="Arial"/>
        <family val="2"/>
      </rPr>
      <t xml:space="preserve">CELL NO J 23 of SOR 2. 
</t>
    </r>
    <r>
      <rPr>
        <b/>
        <u/>
        <sz val="14"/>
        <color rgb="FFFF0000"/>
        <rFont val="Arial"/>
        <family val="2"/>
      </rPr>
      <t>In case of any varaiation the NPV of O&amp;M amount for total 10 years mentioned at CELL NO J 23 of SOR 2 will be considered for evaluation purpose.</t>
    </r>
  </si>
  <si>
    <t xml:space="preserve">Bidder to mention the NPV of O&amp;M amount for total 10 years in CELL NO I 21 only of SOR 1 which should match with the  NPV of O&amp;M amount for total 10 years in CELL NO J 23 of SOR 2. </t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</si>
  <si>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FIRST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</si>
  <si>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SECOND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</si>
  <si>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THIRD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</si>
  <si>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FOURTH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</si>
  <si>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FIFTH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</si>
  <si>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SIXTH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</si>
  <si>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SEVENTH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</si>
  <si>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EIGHTH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</si>
  <si>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NINTH YEAR</t>
    </r>
  </si>
  <si>
    <r>
      <t xml:space="preserve">Operation and Maintenance of the 05 MW Solar PV Project </t>
    </r>
    <r>
      <rPr>
        <b/>
        <sz val="11"/>
        <color rgb="FF000000"/>
        <rFont val="Arial"/>
        <family val="2"/>
      </rPr>
      <t>for TENTH YEAR</t>
    </r>
  </si>
  <si>
    <t>TOTAL NPV OF O&amp;M FOR 10 YEARS (1+2+3+4+5+6+7+8+9+10)</t>
  </si>
  <si>
    <t xml:space="preserve">Tender for Design, Engineering, Supply, Construction, Erection, Testing &amp; Commissioning of 5 MW (AC) Solar PV Power Plant including 10 Years Plant O&amp;M at V.O. Chidambaranar Port Trust, Thoothukudi (Tuticorin), Tamil Nadu 
</t>
  </si>
  <si>
    <t>Yearly O&amp;M Price including GST</t>
  </si>
  <si>
    <t>7 = 4 + 6</t>
  </si>
  <si>
    <t>Bidders are required to mention the GST amount ( Column G) on the actaul O&amp;M cost of the yearly basis &amp; not on the NPV of O&amp;M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</si>
</sst>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INR]\ #,##0.00"/>
    <numFmt numFmtId="165" formatCode="[$INR]\ #,##0.00;[Red][$INR]\ #,##0.00"/>
    <numFmt numFmtId="166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4"/>
      <color rgb="FF221F1F"/>
      <name val="Arial"/>
      <family val="2"/>
    </font>
    <font>
      <b/>
      <sz val="12"/>
      <color rgb="FF221F1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164" fontId="12" fillId="0" borderId="1" xfId="0" applyNumberFormat="1" applyFont="1" applyBorder="1" applyAlignment="1">
      <alignment horizontal="right" vertical="center" wrapText="1"/>
    </xf>
    <xf numFmtId="164" fontId="12" fillId="7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tabSelected="1" zoomScale="82" zoomScaleNormal="82" zoomScaleSheetLayoutView="80" workbookViewId="0">
      <selection activeCell="I21" sqref="I21"/>
    </sheetView>
  </sheetViews>
  <sheetFormatPr defaultRowHeight="15" x14ac:dyDescent="0.25"/>
  <cols>
    <col min="1" max="1" width="9.140625" style="6"/>
    <col min="2" max="2" width="8.85546875" style="6" customWidth="1"/>
    <col min="3" max="3" width="36.85546875" style="6" customWidth="1"/>
    <col min="4" max="4" width="17" style="6" customWidth="1"/>
    <col min="5" max="5" width="26" style="7" customWidth="1"/>
    <col min="6" max="6" width="26.28515625" style="7" customWidth="1"/>
    <col min="7" max="7" width="27" style="7" customWidth="1"/>
    <col min="8" max="8" width="26.85546875" style="7" customWidth="1"/>
    <col min="9" max="9" width="27.5703125" style="7" customWidth="1"/>
    <col min="10" max="16384" width="9.140625" style="6"/>
  </cols>
  <sheetData>
    <row r="2" spans="2:15" ht="15.75" thickBot="1" x14ac:dyDescent="0.3"/>
    <row r="3" spans="2:15" ht="27" customHeight="1" thickTop="1" thickBot="1" x14ac:dyDescent="0.3">
      <c r="B3" s="72" t="s">
        <v>32</v>
      </c>
      <c r="C3" s="72"/>
      <c r="D3" s="72"/>
      <c r="E3" s="72"/>
      <c r="F3" s="72"/>
      <c r="G3" s="72"/>
      <c r="H3" s="72"/>
      <c r="I3" s="72"/>
      <c r="J3" s="3"/>
    </row>
    <row r="4" spans="2:15" ht="74.25" customHeight="1" thickTop="1" thickBot="1" x14ac:dyDescent="0.3">
      <c r="B4" s="76" t="s">
        <v>51</v>
      </c>
      <c r="C4" s="76"/>
      <c r="D4" s="76"/>
      <c r="E4" s="76"/>
      <c r="F4" s="76"/>
      <c r="G4" s="76"/>
      <c r="H4" s="76"/>
      <c r="I4" s="76"/>
      <c r="J4" s="4"/>
      <c r="K4" s="2"/>
    </row>
    <row r="5" spans="2:15" ht="15" customHeight="1" thickTop="1" thickBot="1" x14ac:dyDescent="0.3">
      <c r="B5" s="77" t="s">
        <v>2</v>
      </c>
      <c r="C5" s="77" t="s">
        <v>3</v>
      </c>
      <c r="D5" s="77" t="s">
        <v>30</v>
      </c>
      <c r="E5" s="83" t="s">
        <v>4</v>
      </c>
      <c r="F5" s="83"/>
      <c r="G5" s="83"/>
      <c r="H5" s="83"/>
      <c r="I5" s="83"/>
      <c r="J5" s="81"/>
    </row>
    <row r="6" spans="2:15" ht="16.5" thickTop="1" thickBot="1" x14ac:dyDescent="0.3">
      <c r="B6" s="77"/>
      <c r="C6" s="77"/>
      <c r="D6" s="77"/>
      <c r="E6" s="83"/>
      <c r="F6" s="83"/>
      <c r="G6" s="83"/>
      <c r="H6" s="83"/>
      <c r="I6" s="83"/>
      <c r="J6" s="81"/>
    </row>
    <row r="7" spans="2:15" ht="24.95" customHeight="1" thickTop="1" thickBot="1" x14ac:dyDescent="0.3">
      <c r="B7" s="77"/>
      <c r="C7" s="77"/>
      <c r="D7" s="77"/>
      <c r="E7" s="77" t="s">
        <v>34</v>
      </c>
      <c r="F7" s="77" t="s">
        <v>35</v>
      </c>
      <c r="G7" s="77" t="s">
        <v>36</v>
      </c>
      <c r="H7" s="77" t="s">
        <v>11</v>
      </c>
      <c r="I7" s="77" t="s">
        <v>12</v>
      </c>
      <c r="J7" s="80"/>
    </row>
    <row r="8" spans="2:15" ht="24.95" customHeight="1" thickTop="1" thickBot="1" x14ac:dyDescent="0.3">
      <c r="B8" s="77"/>
      <c r="C8" s="77"/>
      <c r="D8" s="77"/>
      <c r="E8" s="77"/>
      <c r="F8" s="77"/>
      <c r="G8" s="77"/>
      <c r="H8" s="77"/>
      <c r="I8" s="77"/>
      <c r="J8" s="80"/>
    </row>
    <row r="9" spans="2:15" ht="16.5" thickTop="1" thickBot="1" x14ac:dyDescent="0.3">
      <c r="B9" s="23">
        <v>1</v>
      </c>
      <c r="C9" s="23">
        <v>2</v>
      </c>
      <c r="D9" s="23">
        <v>3</v>
      </c>
      <c r="E9" s="23">
        <v>4</v>
      </c>
      <c r="F9" s="23">
        <v>5</v>
      </c>
      <c r="G9" s="23" t="s">
        <v>13</v>
      </c>
      <c r="H9" s="23">
        <v>7</v>
      </c>
      <c r="I9" s="23" t="s">
        <v>14</v>
      </c>
      <c r="J9" s="1"/>
    </row>
    <row r="10" spans="2:15" ht="24" customHeight="1" thickTop="1" thickBot="1" x14ac:dyDescent="0.3">
      <c r="B10" s="84" t="s">
        <v>5</v>
      </c>
      <c r="C10" s="84"/>
      <c r="D10" s="24"/>
      <c r="E10" s="24"/>
      <c r="F10" s="24"/>
      <c r="G10" s="24"/>
      <c r="H10" s="24"/>
      <c r="I10" s="24"/>
      <c r="J10" s="1"/>
    </row>
    <row r="11" spans="2:15" ht="42.75" customHeight="1" thickTop="1" thickBot="1" x14ac:dyDescent="0.3">
      <c r="B11" s="25">
        <v>1</v>
      </c>
      <c r="C11" s="26" t="s">
        <v>28</v>
      </c>
      <c r="D11" s="23">
        <v>1</v>
      </c>
      <c r="E11" s="27"/>
      <c r="F11" s="27"/>
      <c r="G11" s="28">
        <f>E11*D11</f>
        <v>0</v>
      </c>
      <c r="H11" s="28"/>
      <c r="I11" s="28">
        <f>H11+G11</f>
        <v>0</v>
      </c>
      <c r="J11" s="1"/>
      <c r="O11" s="6">
        <f>448*373/100</f>
        <v>1671.04</v>
      </c>
    </row>
    <row r="12" spans="2:15" ht="51" customHeight="1" thickTop="1" thickBot="1" x14ac:dyDescent="0.3">
      <c r="B12" s="25">
        <v>2</v>
      </c>
      <c r="C12" s="26" t="s">
        <v>27</v>
      </c>
      <c r="D12" s="23">
        <v>1</v>
      </c>
      <c r="E12" s="27"/>
      <c r="F12" s="27"/>
      <c r="G12" s="28">
        <f>E12*D12</f>
        <v>0</v>
      </c>
      <c r="H12" s="28"/>
      <c r="I12" s="28">
        <f>H12+G12</f>
        <v>0</v>
      </c>
      <c r="J12" s="1"/>
    </row>
    <row r="13" spans="2:15" ht="73.5" customHeight="1" thickTop="1" thickBot="1" x14ac:dyDescent="0.3">
      <c r="B13" s="25">
        <v>3</v>
      </c>
      <c r="C13" s="26" t="s">
        <v>33</v>
      </c>
      <c r="D13" s="23">
        <v>1</v>
      </c>
      <c r="E13" s="27"/>
      <c r="F13" s="27"/>
      <c r="G13" s="28">
        <f>E13*D13</f>
        <v>0</v>
      </c>
      <c r="H13" s="28"/>
      <c r="I13" s="28">
        <f>H13+G13</f>
        <v>0</v>
      </c>
      <c r="J13" s="1"/>
    </row>
    <row r="14" spans="2:15" ht="111.75" customHeight="1" thickTop="1" thickBot="1" x14ac:dyDescent="0.3">
      <c r="B14" s="25">
        <v>4</v>
      </c>
      <c r="C14" s="26" t="s">
        <v>29</v>
      </c>
      <c r="D14" s="23">
        <v>1</v>
      </c>
      <c r="E14" s="27"/>
      <c r="F14" s="27"/>
      <c r="G14" s="28">
        <f>E14*D14</f>
        <v>0</v>
      </c>
      <c r="H14" s="28"/>
      <c r="I14" s="28">
        <f>H14+G14</f>
        <v>0</v>
      </c>
      <c r="J14" s="1"/>
    </row>
    <row r="15" spans="2:15" ht="25.5" customHeight="1" thickTop="1" thickBot="1" x14ac:dyDescent="0.3">
      <c r="B15" s="29"/>
      <c r="C15" s="30" t="s">
        <v>0</v>
      </c>
      <c r="D15" s="31"/>
      <c r="E15" s="31">
        <f>E13+E12+E11+E14</f>
        <v>0</v>
      </c>
      <c r="F15" s="31"/>
      <c r="G15" s="32">
        <f>G13+G12+G11+G14</f>
        <v>0</v>
      </c>
      <c r="H15" s="32">
        <f>H13+H12+H11+H14</f>
        <v>0</v>
      </c>
      <c r="I15" s="32">
        <f>I13+I12+I11+I14</f>
        <v>0</v>
      </c>
      <c r="J15" s="1"/>
    </row>
    <row r="16" spans="2:15" ht="26.25" customHeight="1" thickTop="1" thickBot="1" x14ac:dyDescent="0.3">
      <c r="B16" s="75" t="s">
        <v>6</v>
      </c>
      <c r="C16" s="75"/>
      <c r="D16" s="33"/>
      <c r="E16" s="33"/>
      <c r="F16" s="33"/>
      <c r="G16" s="34"/>
      <c r="H16" s="33"/>
      <c r="I16" s="35"/>
      <c r="J16" s="1"/>
    </row>
    <row r="17" spans="2:11" ht="107.25" customHeight="1" thickTop="1" thickBot="1" x14ac:dyDescent="0.3">
      <c r="B17" s="25">
        <v>5</v>
      </c>
      <c r="C17" s="37" t="s">
        <v>10</v>
      </c>
      <c r="D17" s="23">
        <v>1</v>
      </c>
      <c r="E17" s="27"/>
      <c r="F17" s="27"/>
      <c r="G17" s="28">
        <f>E17*D17</f>
        <v>0</v>
      </c>
      <c r="H17" s="28"/>
      <c r="I17" s="28">
        <f>H17+G17</f>
        <v>0</v>
      </c>
      <c r="J17" s="80"/>
    </row>
    <row r="18" spans="2:11" ht="74.25" customHeight="1" thickTop="1" thickBot="1" x14ac:dyDescent="0.3">
      <c r="B18" s="25">
        <v>6</v>
      </c>
      <c r="C18" s="37" t="s">
        <v>9</v>
      </c>
      <c r="D18" s="23">
        <v>1</v>
      </c>
      <c r="E18" s="27"/>
      <c r="F18" s="27"/>
      <c r="G18" s="28">
        <f>E18*D18</f>
        <v>0</v>
      </c>
      <c r="H18" s="28"/>
      <c r="I18" s="28">
        <f>H18+G18</f>
        <v>0</v>
      </c>
      <c r="J18" s="80"/>
    </row>
    <row r="19" spans="2:11" ht="22.5" customHeight="1" thickTop="1" thickBot="1" x14ac:dyDescent="0.3">
      <c r="B19" s="38"/>
      <c r="C19" s="21" t="s">
        <v>1</v>
      </c>
      <c r="D19" s="33"/>
      <c r="E19" s="39">
        <f>E18+E17</f>
        <v>0</v>
      </c>
      <c r="F19" s="39"/>
      <c r="G19" s="35">
        <f>G18+G17</f>
        <v>0</v>
      </c>
      <c r="H19" s="35">
        <f>H18+H17</f>
        <v>0</v>
      </c>
      <c r="I19" s="35">
        <f>I18+I17</f>
        <v>0</v>
      </c>
      <c r="J19" s="80"/>
    </row>
    <row r="20" spans="2:11" ht="24.75" customHeight="1" thickTop="1" thickBot="1" x14ac:dyDescent="0.3">
      <c r="B20" s="82">
        <v>7</v>
      </c>
      <c r="C20" s="82"/>
      <c r="D20" s="40"/>
      <c r="E20" s="40"/>
      <c r="F20" s="40"/>
      <c r="G20" s="41"/>
      <c r="H20" s="40"/>
      <c r="I20" s="42"/>
      <c r="J20" s="80"/>
    </row>
    <row r="21" spans="2:11" ht="230.25" thickTop="1" thickBot="1" x14ac:dyDescent="0.3">
      <c r="B21" s="25">
        <v>7</v>
      </c>
      <c r="C21" s="36" t="s">
        <v>38</v>
      </c>
      <c r="D21" s="23"/>
      <c r="E21" s="27"/>
      <c r="F21" s="27"/>
      <c r="G21" s="28"/>
      <c r="H21" s="28"/>
      <c r="I21" s="28">
        <v>0</v>
      </c>
      <c r="J21" s="80"/>
    </row>
    <row r="22" spans="2:11" ht="24" customHeight="1" thickTop="1" thickBot="1" x14ac:dyDescent="0.3">
      <c r="B22" s="43"/>
      <c r="C22" s="44" t="s">
        <v>7</v>
      </c>
      <c r="D22" s="40"/>
      <c r="E22" s="45"/>
      <c r="F22" s="45"/>
      <c r="G22" s="42"/>
      <c r="H22" s="42"/>
      <c r="I22" s="42">
        <f>I21</f>
        <v>0</v>
      </c>
      <c r="J22" s="80"/>
    </row>
    <row r="23" spans="2:11" ht="54" customHeight="1" thickTop="1" thickBot="1" x14ac:dyDescent="0.3">
      <c r="B23" s="46"/>
      <c r="C23" s="47" t="s">
        <v>22</v>
      </c>
      <c r="D23" s="48"/>
      <c r="E23" s="49"/>
      <c r="F23" s="49"/>
      <c r="G23" s="50"/>
      <c r="H23" s="50"/>
      <c r="I23" s="51">
        <f>I22+I19+I15</f>
        <v>0</v>
      </c>
      <c r="J23" s="80"/>
    </row>
    <row r="24" spans="2:11" ht="20.25" thickTop="1" thickBot="1" x14ac:dyDescent="0.3">
      <c r="B24" s="46"/>
      <c r="C24" s="49"/>
      <c r="D24" s="48"/>
      <c r="E24" s="49"/>
      <c r="F24" s="49"/>
      <c r="G24" s="50"/>
      <c r="H24" s="50"/>
      <c r="I24" s="50"/>
      <c r="J24" s="5"/>
    </row>
    <row r="25" spans="2:11" ht="54.75" customHeight="1" thickTop="1" thickBot="1" x14ac:dyDescent="0.3">
      <c r="B25" s="52"/>
      <c r="C25" s="53" t="s">
        <v>21</v>
      </c>
      <c r="D25" s="54" t="s">
        <v>8</v>
      </c>
      <c r="E25" s="73"/>
      <c r="F25" s="73"/>
      <c r="G25" s="74"/>
      <c r="H25" s="74"/>
      <c r="I25" s="74"/>
      <c r="J25" s="5"/>
    </row>
    <row r="26" spans="2:11" ht="15.75" thickTop="1" x14ac:dyDescent="0.25"/>
    <row r="28" spans="2:11" x14ac:dyDescent="0.25">
      <c r="B28" s="18" t="s">
        <v>19</v>
      </c>
      <c r="C28" s="17"/>
      <c r="D28" s="17"/>
      <c r="E28" s="18"/>
      <c r="F28" s="18"/>
      <c r="G28" s="18"/>
      <c r="H28" s="18"/>
      <c r="I28" s="18"/>
      <c r="J28" s="17"/>
      <c r="K28" s="17"/>
    </row>
    <row r="29" spans="2:11" x14ac:dyDescent="0.25">
      <c r="B29" s="14">
        <v>1</v>
      </c>
      <c r="C29" s="78" t="s">
        <v>26</v>
      </c>
      <c r="D29" s="78"/>
      <c r="E29" s="78"/>
      <c r="F29" s="78"/>
      <c r="G29" s="78"/>
      <c r="H29" s="78"/>
      <c r="I29" s="78"/>
      <c r="J29" s="78"/>
      <c r="K29" s="19"/>
    </row>
    <row r="30" spans="2:11" x14ac:dyDescent="0.25">
      <c r="B30" s="14">
        <v>2</v>
      </c>
      <c r="C30" s="78" t="s">
        <v>20</v>
      </c>
      <c r="D30" s="78"/>
      <c r="E30" s="78"/>
      <c r="F30" s="78"/>
      <c r="G30" s="78"/>
      <c r="H30" s="78"/>
      <c r="I30" s="78"/>
      <c r="J30" s="78"/>
      <c r="K30" s="20"/>
    </row>
    <row r="31" spans="2:11" x14ac:dyDescent="0.25">
      <c r="B31" s="14">
        <v>3</v>
      </c>
      <c r="C31" s="79" t="s">
        <v>39</v>
      </c>
      <c r="D31" s="79"/>
      <c r="E31" s="79"/>
      <c r="F31" s="79"/>
      <c r="G31" s="79"/>
      <c r="H31" s="79"/>
      <c r="I31" s="79"/>
      <c r="J31" s="79"/>
      <c r="K31" s="79"/>
    </row>
  </sheetData>
  <mergeCells count="21">
    <mergeCell ref="C29:J29"/>
    <mergeCell ref="C30:J30"/>
    <mergeCell ref="C31:K31"/>
    <mergeCell ref="J17:J23"/>
    <mergeCell ref="J5:J6"/>
    <mergeCell ref="J7:J8"/>
    <mergeCell ref="B20:C20"/>
    <mergeCell ref="E5:I6"/>
    <mergeCell ref="E7:E8"/>
    <mergeCell ref="G7:G8"/>
    <mergeCell ref="B10:C10"/>
    <mergeCell ref="B3:I3"/>
    <mergeCell ref="E25:I25"/>
    <mergeCell ref="B16:C16"/>
    <mergeCell ref="B4:I4"/>
    <mergeCell ref="F7:F8"/>
    <mergeCell ref="B5:B8"/>
    <mergeCell ref="C5:C8"/>
    <mergeCell ref="D5:D8"/>
    <mergeCell ref="H7:H8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horizontalDpi="4294967295" verticalDpi="4294967295" r:id="rId1"/>
  <headerFooter>
    <oddHeader>&amp;L&amp;"Arial,Bold"&amp;14SOR-1</oddHeader>
    <oddFooter>&amp;C&amp;"Arial,Bold"&amp;10Page &amp;P of &amp;N</oddFooter>
  </headerFooter>
  <rowBreaks count="1" manualBreakCount="1">
    <brk id="16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opLeftCell="A25" zoomScale="82" zoomScaleNormal="82" workbookViewId="0">
      <selection activeCell="J23" sqref="J23"/>
    </sheetView>
  </sheetViews>
  <sheetFormatPr defaultRowHeight="15" x14ac:dyDescent="0.25"/>
  <cols>
    <col min="2" max="2" width="8.85546875" customWidth="1"/>
    <col min="3" max="3" width="36.85546875" customWidth="1"/>
    <col min="4" max="4" width="16.7109375" style="8" customWidth="1"/>
    <col min="5" max="6" width="21.28515625" customWidth="1"/>
    <col min="7" max="7" width="18.28515625" customWidth="1"/>
    <col min="8" max="8" width="17.5703125" customWidth="1"/>
    <col min="9" max="10" width="21.28515625" customWidth="1"/>
  </cols>
  <sheetData>
    <row r="1" spans="2:15" ht="15.75" thickBot="1" x14ac:dyDescent="0.3"/>
    <row r="2" spans="2:15" ht="27" customHeight="1" thickTop="1" thickBot="1" x14ac:dyDescent="0.3">
      <c r="B2" s="72" t="s">
        <v>31</v>
      </c>
      <c r="C2" s="72"/>
      <c r="D2" s="72"/>
      <c r="E2" s="72"/>
      <c r="F2" s="72"/>
      <c r="G2" s="72"/>
      <c r="H2" s="72"/>
      <c r="I2" s="72"/>
      <c r="J2" s="72"/>
    </row>
    <row r="3" spans="2:15" ht="62.25" customHeight="1" thickTop="1" thickBot="1" x14ac:dyDescent="0.3">
      <c r="B3" s="76" t="s">
        <v>37</v>
      </c>
      <c r="C3" s="76"/>
      <c r="D3" s="76"/>
      <c r="E3" s="76"/>
      <c r="F3" s="76"/>
      <c r="G3" s="76"/>
      <c r="H3" s="76"/>
      <c r="I3" s="76"/>
      <c r="J3" s="76"/>
    </row>
    <row r="4" spans="2:15" ht="15" customHeight="1" thickTop="1" thickBot="1" x14ac:dyDescent="0.3">
      <c r="B4" s="77" t="s">
        <v>2</v>
      </c>
      <c r="C4" s="77" t="s">
        <v>3</v>
      </c>
      <c r="D4" s="77" t="s">
        <v>15</v>
      </c>
      <c r="E4" s="83" t="s">
        <v>4</v>
      </c>
      <c r="F4" s="83"/>
      <c r="G4" s="83"/>
      <c r="H4" s="83"/>
      <c r="I4" s="83"/>
      <c r="J4" s="83"/>
    </row>
    <row r="5" spans="2:15" ht="16.5" thickTop="1" thickBot="1" x14ac:dyDescent="0.3">
      <c r="B5" s="77"/>
      <c r="C5" s="77"/>
      <c r="D5" s="77"/>
      <c r="E5" s="83"/>
      <c r="F5" s="83"/>
      <c r="G5" s="83"/>
      <c r="H5" s="83"/>
      <c r="I5" s="83"/>
      <c r="J5" s="83"/>
    </row>
    <row r="6" spans="2:15" ht="20.100000000000001" customHeight="1" thickTop="1" thickBot="1" x14ac:dyDescent="0.3">
      <c r="B6" s="77"/>
      <c r="C6" s="77"/>
      <c r="D6" s="77"/>
      <c r="E6" s="77" t="s">
        <v>23</v>
      </c>
      <c r="F6" s="77" t="s">
        <v>24</v>
      </c>
      <c r="G6" s="77" t="s">
        <v>11</v>
      </c>
      <c r="H6" s="77" t="s">
        <v>52</v>
      </c>
      <c r="I6" s="77" t="s">
        <v>16</v>
      </c>
      <c r="J6" s="77" t="s">
        <v>17</v>
      </c>
    </row>
    <row r="7" spans="2:15" ht="20.100000000000001" customHeight="1" thickTop="1" thickBot="1" x14ac:dyDescent="0.3">
      <c r="B7" s="77"/>
      <c r="C7" s="77"/>
      <c r="D7" s="77"/>
      <c r="E7" s="77"/>
      <c r="F7" s="77"/>
      <c r="G7" s="77"/>
      <c r="H7" s="77"/>
      <c r="I7" s="77"/>
      <c r="J7" s="77"/>
    </row>
    <row r="8" spans="2:15" ht="20.100000000000001" customHeight="1" thickTop="1" thickBot="1" x14ac:dyDescent="0.3">
      <c r="B8" s="77"/>
      <c r="C8" s="77"/>
      <c r="D8" s="77"/>
      <c r="E8" s="77"/>
      <c r="F8" s="77"/>
      <c r="G8" s="77"/>
      <c r="H8" s="77"/>
      <c r="I8" s="77"/>
      <c r="J8" s="77"/>
    </row>
    <row r="9" spans="2:15" ht="20.100000000000001" customHeight="1" thickTop="1" thickBot="1" x14ac:dyDescent="0.3">
      <c r="B9" s="77"/>
      <c r="C9" s="77"/>
      <c r="D9" s="77"/>
      <c r="E9" s="77"/>
      <c r="F9" s="77"/>
      <c r="G9" s="77"/>
      <c r="H9" s="77"/>
      <c r="I9" s="77"/>
      <c r="J9" s="77"/>
      <c r="O9">
        <f>22.4*0.05</f>
        <v>1.1199999999999999</v>
      </c>
    </row>
    <row r="10" spans="2:15" ht="20.100000000000001" customHeight="1" thickTop="1" thickBot="1" x14ac:dyDescent="0.3">
      <c r="B10" s="77"/>
      <c r="C10" s="77"/>
      <c r="D10" s="77"/>
      <c r="E10" s="77"/>
      <c r="F10" s="77"/>
      <c r="G10" s="77"/>
      <c r="H10" s="77"/>
      <c r="I10" s="77"/>
      <c r="J10" s="77"/>
      <c r="O10">
        <f>O9*1.18</f>
        <v>1.3215999999999999</v>
      </c>
    </row>
    <row r="11" spans="2:15" ht="16.5" thickTop="1" thickBot="1" x14ac:dyDescent="0.3">
      <c r="B11" s="23">
        <v>1</v>
      </c>
      <c r="C11" s="23">
        <v>2</v>
      </c>
      <c r="D11" s="23">
        <v>3</v>
      </c>
      <c r="E11" s="23">
        <v>4</v>
      </c>
      <c r="F11" s="23">
        <v>5</v>
      </c>
      <c r="G11" s="71">
        <v>6</v>
      </c>
      <c r="H11" s="71" t="s">
        <v>53</v>
      </c>
      <c r="I11" s="55">
        <v>9.0800000000000006E-2</v>
      </c>
      <c r="J11" s="23" t="s">
        <v>25</v>
      </c>
      <c r="O11">
        <f>22.4*0.2</f>
        <v>4.4799999999999995</v>
      </c>
    </row>
    <row r="12" spans="2:15" ht="21" customHeight="1" thickTop="1" thickBot="1" x14ac:dyDescent="0.3">
      <c r="B12" s="75" t="s">
        <v>18</v>
      </c>
      <c r="C12" s="75"/>
      <c r="D12" s="21"/>
      <c r="E12" s="56"/>
      <c r="F12" s="56"/>
      <c r="G12" s="56"/>
      <c r="H12" s="56"/>
      <c r="I12" s="57"/>
      <c r="J12" s="58"/>
    </row>
    <row r="13" spans="2:15" ht="60" customHeight="1" thickTop="1" thickBot="1" x14ac:dyDescent="0.3">
      <c r="B13" s="25">
        <v>1</v>
      </c>
      <c r="C13" s="26" t="s">
        <v>40</v>
      </c>
      <c r="D13" s="25">
        <v>1</v>
      </c>
      <c r="E13" s="59">
        <v>0</v>
      </c>
      <c r="F13" s="60"/>
      <c r="G13" s="60"/>
      <c r="H13" s="60">
        <f>E13+G13</f>
        <v>0</v>
      </c>
      <c r="I13" s="61">
        <f t="shared" ref="I13:I17" si="0">1/(1+$I$11)^D13</f>
        <v>0.91675834250091681</v>
      </c>
      <c r="J13" s="62">
        <f t="shared" ref="J13:J16" si="1">E13*I13</f>
        <v>0</v>
      </c>
    </row>
    <row r="14" spans="2:15" ht="60" customHeight="1" thickTop="1" thickBot="1" x14ac:dyDescent="0.3">
      <c r="B14" s="25">
        <v>2</v>
      </c>
      <c r="C14" s="26" t="s">
        <v>41</v>
      </c>
      <c r="D14" s="25">
        <v>2</v>
      </c>
      <c r="E14" s="60">
        <v>0</v>
      </c>
      <c r="F14" s="60"/>
      <c r="G14" s="60"/>
      <c r="H14" s="60">
        <f t="shared" ref="H14:H23" si="2">E14+G14</f>
        <v>0</v>
      </c>
      <c r="I14" s="61">
        <f t="shared" si="0"/>
        <v>0.84044585854502818</v>
      </c>
      <c r="J14" s="62">
        <f t="shared" si="1"/>
        <v>0</v>
      </c>
    </row>
    <row r="15" spans="2:15" ht="60" customHeight="1" thickTop="1" thickBot="1" x14ac:dyDescent="0.3">
      <c r="B15" s="25">
        <v>3</v>
      </c>
      <c r="C15" s="26" t="s">
        <v>42</v>
      </c>
      <c r="D15" s="25">
        <v>3</v>
      </c>
      <c r="E15" s="60">
        <v>0</v>
      </c>
      <c r="F15" s="60"/>
      <c r="G15" s="60"/>
      <c r="H15" s="60">
        <f t="shared" si="2"/>
        <v>0</v>
      </c>
      <c r="I15" s="61">
        <f t="shared" si="0"/>
        <v>0.77048575224149995</v>
      </c>
      <c r="J15" s="62">
        <f t="shared" si="1"/>
        <v>0</v>
      </c>
    </row>
    <row r="16" spans="2:15" ht="60" customHeight="1" thickTop="1" thickBot="1" x14ac:dyDescent="0.3">
      <c r="B16" s="25">
        <v>4</v>
      </c>
      <c r="C16" s="26" t="s">
        <v>43</v>
      </c>
      <c r="D16" s="25">
        <v>4</v>
      </c>
      <c r="E16" s="60">
        <v>0</v>
      </c>
      <c r="F16" s="60"/>
      <c r="G16" s="60"/>
      <c r="H16" s="60">
        <f t="shared" si="2"/>
        <v>0</v>
      </c>
      <c r="I16" s="61">
        <f t="shared" si="0"/>
        <v>0.70634924114548958</v>
      </c>
      <c r="J16" s="62">
        <f t="shared" si="1"/>
        <v>0</v>
      </c>
    </row>
    <row r="17" spans="2:12" ht="60" customHeight="1" thickTop="1" thickBot="1" x14ac:dyDescent="0.3">
      <c r="B17" s="25">
        <v>5</v>
      </c>
      <c r="C17" s="26" t="s">
        <v>44</v>
      </c>
      <c r="D17" s="25">
        <v>5</v>
      </c>
      <c r="E17" s="60">
        <v>0</v>
      </c>
      <c r="F17" s="60"/>
      <c r="G17" s="60"/>
      <c r="H17" s="60">
        <f t="shared" si="2"/>
        <v>0</v>
      </c>
      <c r="I17" s="61">
        <f t="shared" si="0"/>
        <v>0.64755155953931942</v>
      </c>
      <c r="J17" s="62">
        <f>E17*I17</f>
        <v>0</v>
      </c>
    </row>
    <row r="18" spans="2:12" ht="60" customHeight="1" thickTop="1" thickBot="1" x14ac:dyDescent="0.3">
      <c r="B18" s="25">
        <v>6</v>
      </c>
      <c r="C18" s="26" t="s">
        <v>45</v>
      </c>
      <c r="D18" s="25">
        <v>6</v>
      </c>
      <c r="E18" s="60">
        <v>0</v>
      </c>
      <c r="F18" s="60"/>
      <c r="G18" s="60"/>
      <c r="H18" s="60">
        <f t="shared" si="2"/>
        <v>0</v>
      </c>
      <c r="I18" s="61">
        <f t="shared" ref="I18:I21" si="3">1/(1+$I$11)^D18</f>
        <v>0.59364829440715017</v>
      </c>
      <c r="J18" s="62">
        <f t="shared" ref="J18:J22" si="4">E18*I18</f>
        <v>0</v>
      </c>
    </row>
    <row r="19" spans="2:12" ht="60" customHeight="1" thickTop="1" thickBot="1" x14ac:dyDescent="0.3">
      <c r="B19" s="25">
        <v>7</v>
      </c>
      <c r="C19" s="26" t="s">
        <v>46</v>
      </c>
      <c r="D19" s="25">
        <v>7</v>
      </c>
      <c r="E19" s="60">
        <v>0</v>
      </c>
      <c r="F19" s="60"/>
      <c r="G19" s="60"/>
      <c r="H19" s="60">
        <f t="shared" si="2"/>
        <v>0</v>
      </c>
      <c r="I19" s="61">
        <f>1/(1+$I$11)^D19</f>
        <v>0.5442320264091951</v>
      </c>
      <c r="J19" s="62">
        <f>E19*I19</f>
        <v>0</v>
      </c>
    </row>
    <row r="20" spans="2:12" ht="60" customHeight="1" thickTop="1" thickBot="1" x14ac:dyDescent="0.3">
      <c r="B20" s="25">
        <v>8</v>
      </c>
      <c r="C20" s="26" t="s">
        <v>47</v>
      </c>
      <c r="D20" s="25">
        <v>8</v>
      </c>
      <c r="E20" s="60">
        <v>0</v>
      </c>
      <c r="F20" s="60"/>
      <c r="G20" s="60"/>
      <c r="H20" s="60">
        <f t="shared" si="2"/>
        <v>0</v>
      </c>
      <c r="I20" s="61">
        <f t="shared" si="3"/>
        <v>0.49892925046680897</v>
      </c>
      <c r="J20" s="62">
        <f t="shared" si="4"/>
        <v>0</v>
      </c>
    </row>
    <row r="21" spans="2:12" ht="60" customHeight="1" thickTop="1" thickBot="1" x14ac:dyDescent="0.3">
      <c r="B21" s="25">
        <v>9</v>
      </c>
      <c r="C21" s="26" t="s">
        <v>48</v>
      </c>
      <c r="D21" s="25">
        <v>9</v>
      </c>
      <c r="E21" s="60">
        <v>0</v>
      </c>
      <c r="F21" s="60"/>
      <c r="G21" s="60"/>
      <c r="H21" s="60">
        <f t="shared" si="2"/>
        <v>0</v>
      </c>
      <c r="I21" s="61">
        <f t="shared" si="3"/>
        <v>0.45739755268317656</v>
      </c>
      <c r="J21" s="62">
        <f t="shared" si="4"/>
        <v>0</v>
      </c>
    </row>
    <row r="22" spans="2:12" ht="60" customHeight="1" thickTop="1" thickBot="1" x14ac:dyDescent="0.3">
      <c r="B22" s="25">
        <v>10</v>
      </c>
      <c r="C22" s="26" t="s">
        <v>49</v>
      </c>
      <c r="D22" s="25">
        <v>10</v>
      </c>
      <c r="E22" s="60">
        <v>0</v>
      </c>
      <c r="F22" s="60"/>
      <c r="G22" s="60"/>
      <c r="H22" s="60">
        <f t="shared" si="2"/>
        <v>0</v>
      </c>
      <c r="I22" s="61">
        <f>1/(1+$I$11)^D22</f>
        <v>0.41932302226180468</v>
      </c>
      <c r="J22" s="62">
        <f t="shared" si="4"/>
        <v>0</v>
      </c>
    </row>
    <row r="23" spans="2:12" ht="55.5" thickTop="1" thickBot="1" x14ac:dyDescent="0.3">
      <c r="B23" s="63"/>
      <c r="C23" s="47" t="s">
        <v>50</v>
      </c>
      <c r="D23" s="49"/>
      <c r="E23" s="64">
        <f>SUM(E13:E22)</f>
        <v>0</v>
      </c>
      <c r="F23" s="64"/>
      <c r="G23" s="65">
        <f>SUM(G13:G22)</f>
        <v>0</v>
      </c>
      <c r="H23" s="60">
        <f t="shared" si="2"/>
        <v>0</v>
      </c>
      <c r="I23" s="64"/>
      <c r="J23" s="65">
        <f>SUM(J13:J22)</f>
        <v>0</v>
      </c>
    </row>
    <row r="24" spans="2:12" ht="17.25" thickTop="1" thickBot="1" x14ac:dyDescent="0.3">
      <c r="B24" s="63"/>
      <c r="C24" s="66"/>
      <c r="D24" s="66"/>
      <c r="E24" s="67"/>
      <c r="F24" s="67"/>
      <c r="G24" s="68"/>
      <c r="H24" s="69"/>
      <c r="I24" s="67"/>
      <c r="J24" s="67"/>
    </row>
    <row r="25" spans="2:12" ht="60" customHeight="1" thickTop="1" thickBot="1" x14ac:dyDescent="0.3">
      <c r="B25" s="85" t="s">
        <v>50</v>
      </c>
      <c r="C25" s="85"/>
      <c r="D25" s="70" t="s">
        <v>8</v>
      </c>
      <c r="E25" s="73"/>
      <c r="F25" s="73"/>
      <c r="G25" s="73"/>
      <c r="H25" s="73"/>
      <c r="I25" s="73"/>
      <c r="J25" s="73"/>
      <c r="K25" s="9"/>
    </row>
    <row r="26" spans="2:12" ht="21" thickTop="1" x14ac:dyDescent="0.25">
      <c r="B26" s="10"/>
      <c r="C26" s="10"/>
      <c r="D26" s="11"/>
      <c r="E26" s="12"/>
      <c r="F26" s="12"/>
      <c r="G26" s="9"/>
      <c r="H26" s="9"/>
      <c r="I26" s="12"/>
      <c r="J26" s="12"/>
      <c r="K26" s="9"/>
    </row>
    <row r="27" spans="2:12" ht="20.25" x14ac:dyDescent="0.25">
      <c r="B27" s="10"/>
      <c r="C27" s="10"/>
      <c r="D27" s="11"/>
      <c r="E27" s="12"/>
      <c r="F27" s="12"/>
      <c r="G27" s="9"/>
      <c r="H27" s="9"/>
      <c r="I27" s="12"/>
      <c r="J27" s="12"/>
      <c r="K27" s="9"/>
    </row>
    <row r="28" spans="2:12" x14ac:dyDescent="0.25">
      <c r="B28" s="18" t="s">
        <v>19</v>
      </c>
      <c r="C28" s="17"/>
      <c r="D28" s="17"/>
      <c r="E28" s="18"/>
      <c r="F28" s="18"/>
      <c r="G28" s="18"/>
      <c r="H28" s="17"/>
      <c r="I28" s="18"/>
      <c r="J28" s="18"/>
      <c r="K28" s="17"/>
      <c r="L28" s="13"/>
    </row>
    <row r="29" spans="2:12" x14ac:dyDescent="0.25">
      <c r="B29" s="18">
        <v>1</v>
      </c>
      <c r="C29" s="78" t="s">
        <v>54</v>
      </c>
      <c r="D29" s="78"/>
      <c r="E29" s="78"/>
      <c r="F29" s="78"/>
      <c r="G29" s="78"/>
      <c r="H29" s="78"/>
      <c r="I29" s="78"/>
      <c r="J29" s="78"/>
      <c r="K29" s="17"/>
      <c r="L29" s="13"/>
    </row>
    <row r="30" spans="2:12" ht="15" customHeight="1" x14ac:dyDescent="0.25">
      <c r="B30" s="14">
        <v>2</v>
      </c>
      <c r="C30" s="78" t="s">
        <v>26</v>
      </c>
      <c r="D30" s="78"/>
      <c r="E30" s="78"/>
      <c r="F30" s="78"/>
      <c r="G30" s="78"/>
      <c r="H30" s="78"/>
      <c r="I30" s="78"/>
      <c r="J30" s="78"/>
      <c r="K30" s="19"/>
      <c r="L30" s="15"/>
    </row>
    <row r="31" spans="2:12" ht="18.75" customHeight="1" x14ac:dyDescent="0.25">
      <c r="B31" s="14">
        <v>3</v>
      </c>
      <c r="C31" s="78" t="s">
        <v>20</v>
      </c>
      <c r="D31" s="78"/>
      <c r="E31" s="78"/>
      <c r="F31" s="78"/>
      <c r="G31" s="78"/>
      <c r="H31" s="78"/>
      <c r="I31" s="78"/>
      <c r="J31" s="78"/>
      <c r="K31" s="22"/>
      <c r="L31" s="16"/>
    </row>
    <row r="32" spans="2:12" ht="15" customHeight="1" x14ac:dyDescent="0.25">
      <c r="B32" s="14">
        <v>4</v>
      </c>
      <c r="C32" s="79" t="s">
        <v>39</v>
      </c>
      <c r="D32" s="79"/>
      <c r="E32" s="79"/>
      <c r="F32" s="79"/>
      <c r="G32" s="79"/>
      <c r="H32" s="79"/>
      <c r="I32" s="79"/>
      <c r="J32" s="79"/>
      <c r="K32" s="79"/>
    </row>
  </sheetData>
  <mergeCells count="19">
    <mergeCell ref="C31:J31"/>
    <mergeCell ref="C32:K32"/>
    <mergeCell ref="B12:C12"/>
    <mergeCell ref="B25:C25"/>
    <mergeCell ref="E25:J25"/>
    <mergeCell ref="C30:J30"/>
    <mergeCell ref="C29:J29"/>
    <mergeCell ref="B2:J2"/>
    <mergeCell ref="B3:J3"/>
    <mergeCell ref="B4:B10"/>
    <mergeCell ref="C4:C10"/>
    <mergeCell ref="D4:D10"/>
    <mergeCell ref="E4:J5"/>
    <mergeCell ref="E6:E10"/>
    <mergeCell ref="F6:F10"/>
    <mergeCell ref="I6:I10"/>
    <mergeCell ref="J6:J10"/>
    <mergeCell ref="G6:G10"/>
    <mergeCell ref="H6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headerFooter>
    <oddHeader>&amp;L&amp;"Arial,Bold"&amp;14SOR-2</oddHeader>
    <oddFooter>&amp;C&amp;"Arial,Bold"&amp;10Page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SOR-1</vt:lpstr>
      <vt:lpstr>SOR-2 </vt:lpstr>
      <vt:lpstr>'SOR-1'!Print_Area</vt:lpstr>
      <vt:lpstr>'SOR-2 '!Print_Area</vt:lpstr>
      <vt:lpstr>'SOR-1'!Print_Titles</vt:lpstr>
      <vt:lpstr>'SOR-2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2018-04-17T12:31:58Z</dcterms:modified>
</cp:coreProperties>
</file>